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nfp-my.sharepoint.com/personal/kmorris_pnfp_co_uk/Documents/Documents/"/>
    </mc:Choice>
  </mc:AlternateContent>
  <xr:revisionPtr revIDLastSave="315" documentId="8_{54CE3755-52B8-4131-B6F7-E7F5250C4373}" xr6:coauthVersionLast="47" xr6:coauthVersionMax="47" xr10:uidLastSave="{3858483E-ED71-4D2D-88E7-19FA68F120A4}"/>
  <bookViews>
    <workbookView xWindow="-110" yWindow="-110" windowWidth="19420" windowHeight="10420" firstSheet="1" activeTab="6" xr2:uid="{3C1ED4EC-7774-4539-95A9-C1E3F8C18EFD}"/>
  </bookViews>
  <sheets>
    <sheet name="Base Plan" sheetId="1" r:id="rId1"/>
    <sheet name="Level Annuity" sheetId="2" r:id="rId2"/>
    <sheet name="RPI Annuity" sheetId="3" r:id="rId3"/>
    <sheet name="5% Annuity" sheetId="6" r:id="rId4"/>
    <sheet name="Annuity &amp; Investments" sheetId="4" r:id="rId5"/>
    <sheet name="Investments" sheetId="7" r:id="rId6"/>
    <sheet name="Comparison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5" l="1"/>
  <c r="H6" i="5"/>
  <c r="H5" i="5"/>
  <c r="C12" i="7"/>
  <c r="E4" i="7"/>
  <c r="E5" i="7" s="1"/>
  <c r="E6" i="7" s="1"/>
  <c r="E7" i="7" s="1"/>
  <c r="E8" i="7" s="1"/>
  <c r="E9" i="7" s="1"/>
  <c r="E10" i="7" s="1"/>
  <c r="E11" i="7" s="1"/>
  <c r="E4" i="6"/>
  <c r="E5" i="6" s="1"/>
  <c r="E6" i="6" s="1"/>
  <c r="E7" i="6" s="1"/>
  <c r="E8" i="6" s="1"/>
  <c r="E9" i="6" s="1"/>
  <c r="E10" i="6" s="1"/>
  <c r="E11" i="6" s="1"/>
  <c r="E12" i="6" s="1"/>
  <c r="E13" i="6" s="1"/>
  <c r="F7" i="5" s="1"/>
  <c r="E4" i="4"/>
  <c r="E5" i="4" s="1"/>
  <c r="E6" i="4" s="1"/>
  <c r="E7" i="4" s="1"/>
  <c r="E8" i="4" s="1"/>
  <c r="E9" i="4" s="1"/>
  <c r="E10" i="4" s="1"/>
  <c r="E11" i="4" s="1"/>
  <c r="E12" i="4" s="1"/>
  <c r="E13" i="4" s="1"/>
  <c r="G7" i="5" s="1"/>
  <c r="E4" i="3"/>
  <c r="E5" i="3" s="1"/>
  <c r="E6" i="3" s="1"/>
  <c r="E7" i="3" s="1"/>
  <c r="E8" i="3" s="1"/>
  <c r="E9" i="3" s="1"/>
  <c r="E10" i="3" s="1"/>
  <c r="E11" i="3" s="1"/>
  <c r="E12" i="3" s="1"/>
  <c r="E13" i="3" s="1"/>
  <c r="E7" i="5" s="1"/>
  <c r="E4" i="2"/>
  <c r="E5" i="2" s="1"/>
  <c r="E6" i="2" s="1"/>
  <c r="E7" i="2" s="1"/>
  <c r="E8" i="2" s="1"/>
  <c r="E9" i="2" s="1"/>
  <c r="D4" i="1"/>
  <c r="D5" i="1" s="1"/>
  <c r="D6" i="1" s="1"/>
  <c r="D7" i="1" s="1"/>
  <c r="D8" i="1" s="1"/>
  <c r="D9" i="1" s="1"/>
  <c r="D10" i="1" s="1"/>
  <c r="E12" i="7" l="1"/>
  <c r="E13" i="7" s="1"/>
  <c r="G5" i="5"/>
  <c r="G6" i="5"/>
  <c r="F5" i="5"/>
  <c r="F6" i="5"/>
  <c r="E5" i="5"/>
  <c r="E6" i="5"/>
  <c r="D5" i="5"/>
  <c r="D11" i="1"/>
  <c r="D12" i="1" s="1"/>
  <c r="D13" i="1" s="1"/>
  <c r="C7" i="5" s="1"/>
  <c r="C5" i="5"/>
  <c r="C6" i="5"/>
  <c r="E10" i="2"/>
  <c r="E11" i="2" l="1"/>
  <c r="E12" i="2" s="1"/>
  <c r="E13" i="2" s="1"/>
  <c r="D7" i="5" s="1"/>
  <c r="D6" i="5"/>
</calcChain>
</file>

<file path=xl/sharedStrings.xml><?xml version="1.0" encoding="utf-8"?>
<sst xmlns="http://schemas.openxmlformats.org/spreadsheetml/2006/main" count="57" uniqueCount="24">
  <si>
    <t>Year</t>
  </si>
  <si>
    <t>Costs</t>
  </si>
  <si>
    <t>Cumulative</t>
  </si>
  <si>
    <t>Annuity Cost</t>
  </si>
  <si>
    <t>Base Plan</t>
  </si>
  <si>
    <t>Total Cost</t>
  </si>
  <si>
    <t>Net Worth</t>
  </si>
  <si>
    <t>Funds Exhausted</t>
  </si>
  <si>
    <t>The number of years will be determined by the client's life expectancy, plus 3 years. The other tabs in the spreadsheet will need to be adjusted at outset each time.</t>
  </si>
  <si>
    <t>Consequently, you will also need to ensure that the links from the comparison tab, to this and the other tabs are updated accordingly.</t>
  </si>
  <si>
    <r>
      <rPr>
        <b/>
        <sz val="10.5"/>
        <color theme="1"/>
        <rFont val="Bierstadt"/>
        <family val="2"/>
      </rPr>
      <t xml:space="preserve">Costs definition: </t>
    </r>
    <r>
      <rPr>
        <sz val="10.5"/>
        <color theme="1"/>
        <rFont val="Bierstadt"/>
        <family val="2"/>
      </rPr>
      <t>The difference between the clients income from all sources, and their overall expenditure</t>
    </r>
  </si>
  <si>
    <t>Cost</t>
  </si>
  <si>
    <t>If the funds are not predicted to last, enter the month and date they will run out in the 'Funds Exhausted' row. Otherwise, this row can be removed.</t>
  </si>
  <si>
    <t>Total cost figures feed through from the other tabs automatically.</t>
  </si>
  <si>
    <t>The Net Worth figures need to be entered manually from the Voyant scenarios.</t>
  </si>
  <si>
    <t>Level Annuity</t>
  </si>
  <si>
    <t>RPI Annuity</t>
  </si>
  <si>
    <t>5% Annuity</t>
  </si>
  <si>
    <t>Chosen Annuity &amp; Investments</t>
  </si>
  <si>
    <t xml:space="preserve">Year 4 </t>
  </si>
  <si>
    <t>Year 7 (Life Expectancy)</t>
  </si>
  <si>
    <t>Year 10 ( 3 Years Past LE)</t>
  </si>
  <si>
    <t>N/A</t>
  </si>
  <si>
    <t>Taxes in relation to 2022 making this year higher than usual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</si>
</sst>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Bierstadt"/>
      <family val="2"/>
    </font>
    <font>
      <u/>
      <sz val="10.5"/>
      <color theme="10"/>
      <name val="Bierstadt"/>
      <family val="2"/>
    </font>
    <font>
      <b/>
      <sz val="10.5"/>
      <color theme="1"/>
      <name val="Bierstadt"/>
      <family val="2"/>
    </font>
    <font>
      <sz val="10.5"/>
      <color rgb="FFFF0000"/>
      <name val="Bierstadt"/>
      <family val="2"/>
    </font>
    <font>
      <b/>
      <sz val="10.5"/>
      <color theme="0"/>
      <name val="Bierstad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C1F2A"/>
        <bgColor indexed="64"/>
      </patternFill>
    </fill>
    <fill>
      <patternFill patternType="solid">
        <fgColor rgb="FFB6B09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3" fillId="2" borderId="0" xfId="1" applyFont="1" applyFill="1"/>
    <xf numFmtId="0" fontId="5" fillId="2" borderId="0" xfId="0" applyFont="1" applyFill="1"/>
    <xf numFmtId="164" fontId="2" fillId="4" borderId="0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2" fillId="2" borderId="0" xfId="0" applyFont="1" applyFill="1" applyAlignment="1">
      <alignment horizontal="center"/>
    </xf>
    <xf numFmtId="0" fontId="6" fillId="3" borderId="3" xfId="0" applyFont="1" applyFill="1" applyBorder="1"/>
    <xf numFmtId="0" fontId="6" fillId="3" borderId="6" xfId="0" applyFont="1" applyFill="1" applyBorder="1"/>
    <xf numFmtId="0" fontId="6" fillId="3" borderId="8" xfId="0" applyFont="1" applyFill="1" applyBorder="1"/>
    <xf numFmtId="0" fontId="6" fillId="3" borderId="10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2" borderId="0" xfId="0" applyFont="1" applyFill="1" applyBorder="1"/>
    <xf numFmtId="0" fontId="6" fillId="3" borderId="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 wrapText="1"/>
    </xf>
    <xf numFmtId="164" fontId="2" fillId="4" borderId="5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6B09C"/>
      <color rgb="FF1C1F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87873-4A85-4582-ACEB-CB87C723F895}">
  <dimension ref="B1:D17"/>
  <sheetViews>
    <sheetView workbookViewId="0">
      <selection activeCell="C6" sqref="C6:C13"/>
    </sheetView>
  </sheetViews>
  <sheetFormatPr defaultRowHeight="13.5" x14ac:dyDescent="0.3"/>
  <cols>
    <col min="1" max="1" width="8.7265625" style="1"/>
    <col min="2" max="2" width="13.54296875" style="1" bestFit="1" customWidth="1"/>
    <col min="3" max="3" width="16.6328125" style="1" customWidth="1"/>
    <col min="4" max="4" width="15.1796875" style="1" customWidth="1"/>
    <col min="5" max="16384" width="8.7265625" style="1"/>
  </cols>
  <sheetData>
    <row r="1" spans="2:4" x14ac:dyDescent="0.3">
      <c r="C1" s="2"/>
    </row>
    <row r="3" spans="2:4" x14ac:dyDescent="0.3">
      <c r="B3" s="5" t="s">
        <v>0</v>
      </c>
      <c r="C3" s="6" t="s">
        <v>11</v>
      </c>
      <c r="D3" s="7" t="s">
        <v>2</v>
      </c>
    </row>
    <row r="4" spans="2:4" x14ac:dyDescent="0.3">
      <c r="B4" s="8">
        <v>1</v>
      </c>
      <c r="C4" s="4">
        <v>40000</v>
      </c>
      <c r="D4" s="9">
        <f>C4</f>
        <v>40000</v>
      </c>
    </row>
    <row r="5" spans="2:4" x14ac:dyDescent="0.3">
      <c r="B5" s="8">
        <v>2</v>
      </c>
      <c r="C5" s="4">
        <v>43734</v>
      </c>
      <c r="D5" s="9">
        <f>C5+D4</f>
        <v>83734</v>
      </c>
    </row>
    <row r="6" spans="2:4" x14ac:dyDescent="0.3">
      <c r="B6" s="8">
        <v>3</v>
      </c>
      <c r="C6" s="4">
        <v>45645</v>
      </c>
      <c r="D6" s="9">
        <f t="shared" ref="D6:D13" si="0">C6+D5</f>
        <v>129379</v>
      </c>
    </row>
    <row r="7" spans="2:4" x14ac:dyDescent="0.3">
      <c r="B7" s="8">
        <v>4</v>
      </c>
      <c r="C7" s="4">
        <v>47608</v>
      </c>
      <c r="D7" s="9">
        <f t="shared" si="0"/>
        <v>176987</v>
      </c>
    </row>
    <row r="8" spans="2:4" x14ac:dyDescent="0.3">
      <c r="B8" s="8">
        <v>5</v>
      </c>
      <c r="C8" s="4">
        <v>49572</v>
      </c>
      <c r="D8" s="9">
        <f t="shared" si="0"/>
        <v>226559</v>
      </c>
    </row>
    <row r="9" spans="2:4" x14ac:dyDescent="0.3">
      <c r="B9" s="8">
        <v>6</v>
      </c>
      <c r="C9" s="4">
        <v>51598</v>
      </c>
      <c r="D9" s="9">
        <f t="shared" si="0"/>
        <v>278157</v>
      </c>
    </row>
    <row r="10" spans="2:4" x14ac:dyDescent="0.3">
      <c r="B10" s="26">
        <v>7</v>
      </c>
      <c r="C10" s="27">
        <v>53690</v>
      </c>
      <c r="D10" s="28">
        <f t="shared" si="0"/>
        <v>331847</v>
      </c>
    </row>
    <row r="11" spans="2:4" x14ac:dyDescent="0.3">
      <c r="B11" s="8">
        <v>8</v>
      </c>
      <c r="C11" s="4">
        <v>55849</v>
      </c>
      <c r="D11" s="9">
        <f t="shared" si="0"/>
        <v>387696</v>
      </c>
    </row>
    <row r="12" spans="2:4" x14ac:dyDescent="0.3">
      <c r="B12" s="8">
        <v>9</v>
      </c>
      <c r="C12" s="4">
        <v>58077</v>
      </c>
      <c r="D12" s="9">
        <f t="shared" si="0"/>
        <v>445773</v>
      </c>
    </row>
    <row r="13" spans="2:4" x14ac:dyDescent="0.3">
      <c r="B13" s="10">
        <v>10</v>
      </c>
      <c r="C13" s="11">
        <v>60378</v>
      </c>
      <c r="D13" s="12">
        <f t="shared" si="0"/>
        <v>506151</v>
      </c>
    </row>
    <row r="15" spans="2:4" x14ac:dyDescent="0.3">
      <c r="B15" s="3" t="s">
        <v>8</v>
      </c>
    </row>
    <row r="16" spans="2:4" x14ac:dyDescent="0.3">
      <c r="B16" s="3" t="s">
        <v>9</v>
      </c>
    </row>
    <row r="17" spans="2:2" x14ac:dyDescent="0.3">
      <c r="B17" s="1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A4220-713C-4F85-8752-52055CC898EC}">
  <dimension ref="B3:E13"/>
  <sheetViews>
    <sheetView workbookViewId="0">
      <selection activeCell="C14" sqref="C14"/>
    </sheetView>
  </sheetViews>
  <sheetFormatPr defaultRowHeight="13.5" x14ac:dyDescent="0.3"/>
  <cols>
    <col min="1" max="2" width="8.7265625" style="1"/>
    <col min="3" max="3" width="15.36328125" style="1" customWidth="1"/>
    <col min="4" max="4" width="16.36328125" style="1" customWidth="1"/>
    <col min="5" max="5" width="14.6328125" style="1" customWidth="1"/>
    <col min="6" max="16384" width="8.7265625" style="1"/>
  </cols>
  <sheetData>
    <row r="3" spans="2:5" x14ac:dyDescent="0.3">
      <c r="B3" s="5" t="s">
        <v>0</v>
      </c>
      <c r="C3" s="6" t="s">
        <v>1</v>
      </c>
      <c r="D3" s="6" t="s">
        <v>3</v>
      </c>
      <c r="E3" s="7" t="s">
        <v>2</v>
      </c>
    </row>
    <row r="4" spans="2:5" x14ac:dyDescent="0.3">
      <c r="B4" s="8">
        <v>1</v>
      </c>
      <c r="C4" s="4">
        <v>0</v>
      </c>
      <c r="D4" s="4">
        <v>288093</v>
      </c>
      <c r="E4" s="9">
        <f>C4+D4</f>
        <v>288093</v>
      </c>
    </row>
    <row r="5" spans="2:5" x14ac:dyDescent="0.3">
      <c r="B5" s="8">
        <v>2</v>
      </c>
      <c r="C5" s="4">
        <v>3734</v>
      </c>
      <c r="D5" s="4"/>
      <c r="E5" s="9">
        <f>C5+E4</f>
        <v>291827</v>
      </c>
    </row>
    <row r="6" spans="2:5" x14ac:dyDescent="0.3">
      <c r="B6" s="8">
        <v>3</v>
      </c>
      <c r="C6" s="4">
        <v>4652</v>
      </c>
      <c r="D6" s="4"/>
      <c r="E6" s="9">
        <f t="shared" ref="E6:E12" si="0">C6+E5</f>
        <v>296479</v>
      </c>
    </row>
    <row r="7" spans="2:5" x14ac:dyDescent="0.3">
      <c r="B7" s="8">
        <v>4</v>
      </c>
      <c r="C7" s="4">
        <v>6756</v>
      </c>
      <c r="D7" s="4"/>
      <c r="E7" s="9">
        <f t="shared" si="0"/>
        <v>303235</v>
      </c>
    </row>
    <row r="8" spans="2:5" x14ac:dyDescent="0.3">
      <c r="B8" s="8">
        <v>5</v>
      </c>
      <c r="C8" s="4">
        <v>8867</v>
      </c>
      <c r="D8" s="4"/>
      <c r="E8" s="9">
        <f t="shared" si="0"/>
        <v>312102</v>
      </c>
    </row>
    <row r="9" spans="2:5" x14ac:dyDescent="0.3">
      <c r="B9" s="8">
        <v>6</v>
      </c>
      <c r="C9" s="4">
        <v>11042</v>
      </c>
      <c r="D9" s="4"/>
      <c r="E9" s="9">
        <f t="shared" si="0"/>
        <v>323144</v>
      </c>
    </row>
    <row r="10" spans="2:5" x14ac:dyDescent="0.3">
      <c r="B10" s="26">
        <v>7</v>
      </c>
      <c r="C10" s="27">
        <v>13286</v>
      </c>
      <c r="D10" s="27"/>
      <c r="E10" s="28">
        <f t="shared" si="0"/>
        <v>336430</v>
      </c>
    </row>
    <row r="11" spans="2:5" x14ac:dyDescent="0.3">
      <c r="B11" s="8">
        <v>8</v>
      </c>
      <c r="C11" s="4">
        <v>15598</v>
      </c>
      <c r="D11" s="4"/>
      <c r="E11" s="9">
        <f t="shared" si="0"/>
        <v>352028</v>
      </c>
    </row>
    <row r="12" spans="2:5" x14ac:dyDescent="0.3">
      <c r="B12" s="8">
        <v>9</v>
      </c>
      <c r="C12" s="4">
        <v>17984</v>
      </c>
      <c r="D12" s="4"/>
      <c r="E12" s="9">
        <f t="shared" si="0"/>
        <v>370012</v>
      </c>
    </row>
    <row r="13" spans="2:5" x14ac:dyDescent="0.3">
      <c r="B13" s="10">
        <v>10</v>
      </c>
      <c r="C13" s="11">
        <v>20444</v>
      </c>
      <c r="D13" s="11"/>
      <c r="E13" s="12">
        <f t="shared" ref="E13" si="1">C13+E12</f>
        <v>390456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C69D-0EA7-4047-9C4B-F47277C14E6E}">
  <dimension ref="B3:G13"/>
  <sheetViews>
    <sheetView workbookViewId="0">
      <selection activeCell="G6" sqref="G6"/>
    </sheetView>
  </sheetViews>
  <sheetFormatPr defaultRowHeight="13.5" x14ac:dyDescent="0.3"/>
  <cols>
    <col min="1" max="2" width="8.7265625" style="1"/>
    <col min="3" max="3" width="18.1796875" style="1" customWidth="1"/>
    <col min="4" max="4" width="16.36328125" style="1" customWidth="1"/>
    <col min="5" max="5" width="17.6328125" style="1" customWidth="1"/>
    <col min="6" max="16384" width="8.7265625" style="1"/>
  </cols>
  <sheetData>
    <row r="3" spans="2:7" x14ac:dyDescent="0.3">
      <c r="B3" s="5" t="s">
        <v>0</v>
      </c>
      <c r="C3" s="6" t="s">
        <v>1</v>
      </c>
      <c r="D3" s="6" t="s">
        <v>3</v>
      </c>
      <c r="E3" s="7" t="s">
        <v>2</v>
      </c>
    </row>
    <row r="4" spans="2:7" x14ac:dyDescent="0.3">
      <c r="B4" s="8">
        <v>1</v>
      </c>
      <c r="C4" s="4">
        <v>0</v>
      </c>
      <c r="D4" s="4">
        <v>352505</v>
      </c>
      <c r="E4" s="9">
        <f>C4+D4</f>
        <v>352505</v>
      </c>
    </row>
    <row r="5" spans="2:7" x14ac:dyDescent="0.3">
      <c r="B5" s="8">
        <v>2</v>
      </c>
      <c r="C5" s="4">
        <v>2134</v>
      </c>
      <c r="D5" s="4"/>
      <c r="E5" s="9">
        <f>C5+E4</f>
        <v>354639</v>
      </c>
      <c r="G5" s="1" t="s">
        <v>23</v>
      </c>
    </row>
    <row r="6" spans="2:7" x14ac:dyDescent="0.3">
      <c r="B6" s="8">
        <v>3</v>
      </c>
      <c r="C6" s="4">
        <v>1131</v>
      </c>
      <c r="D6" s="4"/>
      <c r="E6" s="9">
        <f t="shared" ref="E6:E12" si="0">C6+E5</f>
        <v>355770</v>
      </c>
    </row>
    <row r="7" spans="2:7" x14ac:dyDescent="0.3">
      <c r="B7" s="8">
        <v>4</v>
      </c>
      <c r="C7" s="4">
        <v>1505</v>
      </c>
      <c r="D7" s="4"/>
      <c r="E7" s="9">
        <f t="shared" si="0"/>
        <v>357275</v>
      </c>
    </row>
    <row r="8" spans="2:7" x14ac:dyDescent="0.3">
      <c r="B8" s="8">
        <v>5</v>
      </c>
      <c r="C8" s="4">
        <v>1825</v>
      </c>
      <c r="D8" s="4"/>
      <c r="E8" s="9">
        <f t="shared" si="0"/>
        <v>359100</v>
      </c>
    </row>
    <row r="9" spans="2:7" x14ac:dyDescent="0.3">
      <c r="B9" s="8">
        <v>6</v>
      </c>
      <c r="C9" s="4">
        <v>2145</v>
      </c>
      <c r="D9" s="4"/>
      <c r="E9" s="9">
        <f t="shared" si="0"/>
        <v>361245</v>
      </c>
    </row>
    <row r="10" spans="2:7" x14ac:dyDescent="0.3">
      <c r="B10" s="26">
        <v>7</v>
      </c>
      <c r="C10" s="27">
        <v>2465</v>
      </c>
      <c r="D10" s="27"/>
      <c r="E10" s="28">
        <f t="shared" si="0"/>
        <v>363710</v>
      </c>
    </row>
    <row r="11" spans="2:7" x14ac:dyDescent="0.3">
      <c r="B11" s="8">
        <v>8</v>
      </c>
      <c r="C11" s="4">
        <v>2785</v>
      </c>
      <c r="D11" s="4"/>
      <c r="E11" s="9">
        <f t="shared" si="0"/>
        <v>366495</v>
      </c>
    </row>
    <row r="12" spans="2:7" x14ac:dyDescent="0.3">
      <c r="B12" s="8">
        <v>9</v>
      </c>
      <c r="C12" s="4">
        <v>3105</v>
      </c>
      <c r="D12" s="4"/>
      <c r="E12" s="9">
        <f t="shared" si="0"/>
        <v>369600</v>
      </c>
    </row>
    <row r="13" spans="2:7" x14ac:dyDescent="0.3">
      <c r="B13" s="10">
        <v>10</v>
      </c>
      <c r="C13" s="11">
        <v>3423</v>
      </c>
      <c r="D13" s="11"/>
      <c r="E13" s="12">
        <f t="shared" ref="E13" si="1">C13+E12</f>
        <v>373023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BB42-04E3-4D65-8E1D-0FA0F1F3B65C}">
  <dimension ref="B3:E13"/>
  <sheetViews>
    <sheetView workbookViewId="0">
      <selection activeCell="C5" sqref="C5:C8"/>
    </sheetView>
  </sheetViews>
  <sheetFormatPr defaultRowHeight="13.5" x14ac:dyDescent="0.3"/>
  <cols>
    <col min="1" max="2" width="8.7265625" style="1"/>
    <col min="3" max="3" width="18.1796875" style="1" customWidth="1"/>
    <col min="4" max="4" width="16.36328125" style="1" customWidth="1"/>
    <col min="5" max="5" width="17.6328125" style="1" customWidth="1"/>
    <col min="6" max="16384" width="8.7265625" style="1"/>
  </cols>
  <sheetData>
    <row r="3" spans="2:5" x14ac:dyDescent="0.3">
      <c r="B3" s="21" t="s">
        <v>0</v>
      </c>
      <c r="C3" s="6" t="s">
        <v>1</v>
      </c>
      <c r="D3" s="6" t="s">
        <v>3</v>
      </c>
      <c r="E3" s="7" t="s">
        <v>2</v>
      </c>
    </row>
    <row r="4" spans="2:5" x14ac:dyDescent="0.3">
      <c r="B4" s="8">
        <v>1</v>
      </c>
      <c r="C4" s="4">
        <v>0</v>
      </c>
      <c r="D4" s="4">
        <v>349418</v>
      </c>
      <c r="E4" s="9">
        <f>C4+D4</f>
        <v>349418</v>
      </c>
    </row>
    <row r="5" spans="2:5" x14ac:dyDescent="0.3">
      <c r="B5" s="8">
        <v>2</v>
      </c>
      <c r="C5" s="4">
        <v>1734</v>
      </c>
      <c r="D5" s="4"/>
      <c r="E5" s="9">
        <f>C5+E4</f>
        <v>351152</v>
      </c>
    </row>
    <row r="6" spans="2:5" x14ac:dyDescent="0.3">
      <c r="B6" s="8">
        <v>3</v>
      </c>
      <c r="C6" s="4">
        <v>307</v>
      </c>
      <c r="D6" s="4"/>
      <c r="E6" s="9">
        <f t="shared" ref="E6:E12" si="0">C6+E5</f>
        <v>351459</v>
      </c>
    </row>
    <row r="7" spans="2:5" x14ac:dyDescent="0.3">
      <c r="B7" s="8">
        <v>4</v>
      </c>
      <c r="C7" s="4">
        <v>209</v>
      </c>
      <c r="D7" s="4"/>
      <c r="E7" s="9">
        <f t="shared" si="0"/>
        <v>351668</v>
      </c>
    </row>
    <row r="8" spans="2:5" x14ac:dyDescent="0.3">
      <c r="B8" s="8">
        <v>5</v>
      </c>
      <c r="C8" s="4">
        <v>17</v>
      </c>
      <c r="D8" s="4"/>
      <c r="E8" s="9">
        <f t="shared" si="0"/>
        <v>351685</v>
      </c>
    </row>
    <row r="9" spans="2:5" x14ac:dyDescent="0.3">
      <c r="B9" s="8">
        <v>6</v>
      </c>
      <c r="C9" s="4">
        <v>0</v>
      </c>
      <c r="D9" s="4"/>
      <c r="E9" s="9">
        <f t="shared" si="0"/>
        <v>351685</v>
      </c>
    </row>
    <row r="10" spans="2:5" x14ac:dyDescent="0.3">
      <c r="B10" s="26">
        <v>7</v>
      </c>
      <c r="C10" s="27">
        <v>0</v>
      </c>
      <c r="D10" s="27"/>
      <c r="E10" s="28">
        <f t="shared" si="0"/>
        <v>351685</v>
      </c>
    </row>
    <row r="11" spans="2:5" x14ac:dyDescent="0.3">
      <c r="B11" s="8">
        <v>8</v>
      </c>
      <c r="C11" s="4">
        <v>0</v>
      </c>
      <c r="D11" s="4"/>
      <c r="E11" s="9">
        <f t="shared" si="0"/>
        <v>351685</v>
      </c>
    </row>
    <row r="12" spans="2:5" x14ac:dyDescent="0.3">
      <c r="B12" s="8">
        <v>9</v>
      </c>
      <c r="C12" s="4">
        <v>0</v>
      </c>
      <c r="D12" s="4"/>
      <c r="E12" s="9">
        <f t="shared" si="0"/>
        <v>351685</v>
      </c>
    </row>
    <row r="13" spans="2:5" x14ac:dyDescent="0.3">
      <c r="B13" s="10">
        <v>10</v>
      </c>
      <c r="C13" s="11">
        <v>0</v>
      </c>
      <c r="D13" s="11"/>
      <c r="E13" s="12">
        <f t="shared" ref="E13" si="1">C13+E12</f>
        <v>351685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7B056-50EA-4E04-9C84-B2FFC20EA3DB}">
  <dimension ref="B3:E13"/>
  <sheetViews>
    <sheetView workbookViewId="0">
      <selection activeCell="C5" sqref="C5"/>
    </sheetView>
  </sheetViews>
  <sheetFormatPr defaultRowHeight="13.5" x14ac:dyDescent="0.3"/>
  <cols>
    <col min="1" max="2" width="8.7265625" style="1"/>
    <col min="3" max="3" width="19.453125" style="1" customWidth="1"/>
    <col min="4" max="4" width="17.1796875" style="1" customWidth="1"/>
    <col min="5" max="5" width="19.08984375" style="1" customWidth="1"/>
    <col min="6" max="16384" width="8.7265625" style="1"/>
  </cols>
  <sheetData>
    <row r="3" spans="2:5" x14ac:dyDescent="0.3">
      <c r="B3" s="5" t="s">
        <v>0</v>
      </c>
      <c r="C3" s="6" t="s">
        <v>1</v>
      </c>
      <c r="D3" s="6" t="s">
        <v>3</v>
      </c>
      <c r="E3" s="7" t="s">
        <v>2</v>
      </c>
    </row>
    <row r="4" spans="2:5" x14ac:dyDescent="0.3">
      <c r="B4" s="8">
        <v>1</v>
      </c>
      <c r="C4" s="4">
        <v>0</v>
      </c>
      <c r="D4" s="4">
        <v>349418</v>
      </c>
      <c r="E4" s="9">
        <f>C4+D4</f>
        <v>349418</v>
      </c>
    </row>
    <row r="5" spans="2:5" x14ac:dyDescent="0.3">
      <c r="B5" s="8">
        <v>2</v>
      </c>
      <c r="C5" s="4">
        <v>1734</v>
      </c>
      <c r="D5" s="4"/>
      <c r="E5" s="9">
        <f>C5+E4</f>
        <v>351152</v>
      </c>
    </row>
    <row r="6" spans="2:5" x14ac:dyDescent="0.3">
      <c r="B6" s="8">
        <v>3</v>
      </c>
      <c r="C6" s="4">
        <v>307</v>
      </c>
      <c r="D6" s="4"/>
      <c r="E6" s="9">
        <f t="shared" ref="E6:E12" si="0">C6+E5</f>
        <v>351459</v>
      </c>
    </row>
    <row r="7" spans="2:5" x14ac:dyDescent="0.3">
      <c r="B7" s="8">
        <v>4</v>
      </c>
      <c r="C7" s="4">
        <v>209</v>
      </c>
      <c r="D7" s="4"/>
      <c r="E7" s="9">
        <f t="shared" si="0"/>
        <v>351668</v>
      </c>
    </row>
    <row r="8" spans="2:5" x14ac:dyDescent="0.3">
      <c r="B8" s="8">
        <v>5</v>
      </c>
      <c r="C8" s="4">
        <v>17</v>
      </c>
      <c r="D8" s="4"/>
      <c r="E8" s="9">
        <f t="shared" si="0"/>
        <v>351685</v>
      </c>
    </row>
    <row r="9" spans="2:5" x14ac:dyDescent="0.3">
      <c r="B9" s="8">
        <v>6</v>
      </c>
      <c r="C9" s="4">
        <v>0</v>
      </c>
      <c r="D9" s="4"/>
      <c r="E9" s="9">
        <f t="shared" si="0"/>
        <v>351685</v>
      </c>
    </row>
    <row r="10" spans="2:5" x14ac:dyDescent="0.3">
      <c r="B10" s="26">
        <v>7</v>
      </c>
      <c r="C10" s="27">
        <v>0</v>
      </c>
      <c r="D10" s="27"/>
      <c r="E10" s="28">
        <f t="shared" si="0"/>
        <v>351685</v>
      </c>
    </row>
    <row r="11" spans="2:5" x14ac:dyDescent="0.3">
      <c r="B11" s="8">
        <v>8</v>
      </c>
      <c r="C11" s="4">
        <v>0</v>
      </c>
      <c r="D11" s="4"/>
      <c r="E11" s="9">
        <f t="shared" si="0"/>
        <v>351685</v>
      </c>
    </row>
    <row r="12" spans="2:5" x14ac:dyDescent="0.3">
      <c r="B12" s="8">
        <v>9</v>
      </c>
      <c r="C12" s="4">
        <v>0</v>
      </c>
      <c r="D12" s="4"/>
      <c r="E12" s="9">
        <f t="shared" si="0"/>
        <v>351685</v>
      </c>
    </row>
    <row r="13" spans="2:5" x14ac:dyDescent="0.3">
      <c r="B13" s="10">
        <v>10</v>
      </c>
      <c r="C13" s="11">
        <v>0</v>
      </c>
      <c r="D13" s="11"/>
      <c r="E13" s="12">
        <f t="shared" ref="E13" si="1">C13+E12</f>
        <v>351685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446F0-124D-4CBC-9C26-1270A6C76DF4}">
  <dimension ref="B3:E13"/>
  <sheetViews>
    <sheetView workbookViewId="0">
      <selection activeCell="C14" sqref="C14"/>
    </sheetView>
  </sheetViews>
  <sheetFormatPr defaultRowHeight="14" x14ac:dyDescent="0.35"/>
  <cols>
    <col min="1" max="2" width="8.7265625" style="1"/>
    <col min="3" max="3" width="19.453125" style="1" customWidth="1"/>
    <col min="4" max="4" width="17.1796875" style="1" customWidth="1"/>
    <col min="5" max="5" width="19.08984375" style="1" customWidth="1"/>
    <col min="6" max="16384" width="8.7265625" style="1"/>
  </cols>
  <sheetData>
    <row r="3" spans="2:5" x14ac:dyDescent="0.35">
      <c r="B3" s="25" t="s">
        <v>0</v>
      </c>
      <c r="C3" s="6" t="s">
        <v>1</v>
      </c>
      <c r="D3" s="6" t="s">
        <v>3</v>
      </c>
      <c r="E3" s="7" t="s">
        <v>2</v>
      </c>
    </row>
    <row r="4" spans="2:5" x14ac:dyDescent="0.35">
      <c r="B4" s="8">
        <v>1</v>
      </c>
      <c r="C4" s="4">
        <v>40000</v>
      </c>
      <c r="D4" s="4">
        <v>0</v>
      </c>
      <c r="E4" s="9">
        <f>C4+D4</f>
        <v>40000</v>
      </c>
    </row>
    <row r="5" spans="2:5" x14ac:dyDescent="0.35">
      <c r="B5" s="8">
        <v>2</v>
      </c>
      <c r="C5" s="4">
        <v>43734</v>
      </c>
      <c r="D5" s="4"/>
      <c r="E5" s="9">
        <f>C5+E4</f>
        <v>83734</v>
      </c>
    </row>
    <row r="6" spans="2:5" x14ac:dyDescent="0.35">
      <c r="B6" s="8">
        <v>3</v>
      </c>
      <c r="C6" s="4">
        <v>44213</v>
      </c>
      <c r="D6" s="4"/>
      <c r="E6" s="9">
        <f t="shared" ref="E6:E13" si="0">C6+E5</f>
        <v>127947</v>
      </c>
    </row>
    <row r="7" spans="2:5" x14ac:dyDescent="0.35">
      <c r="B7" s="8">
        <v>4</v>
      </c>
      <c r="C7" s="4">
        <v>46208</v>
      </c>
      <c r="D7" s="4"/>
      <c r="E7" s="9">
        <f t="shared" si="0"/>
        <v>174155</v>
      </c>
    </row>
    <row r="8" spans="2:5" x14ac:dyDescent="0.35">
      <c r="B8" s="8">
        <v>5</v>
      </c>
      <c r="C8" s="4">
        <v>48266</v>
      </c>
      <c r="D8" s="4"/>
      <c r="E8" s="9">
        <f t="shared" si="0"/>
        <v>222421</v>
      </c>
    </row>
    <row r="9" spans="2:5" x14ac:dyDescent="0.35">
      <c r="B9" s="8">
        <v>6</v>
      </c>
      <c r="C9" s="4">
        <v>50424</v>
      </c>
      <c r="D9" s="4"/>
      <c r="E9" s="9">
        <f t="shared" si="0"/>
        <v>272845</v>
      </c>
    </row>
    <row r="10" spans="2:5" x14ac:dyDescent="0.35">
      <c r="B10" s="26">
        <v>7</v>
      </c>
      <c r="C10" s="27">
        <v>52692</v>
      </c>
      <c r="D10" s="27"/>
      <c r="E10" s="28">
        <f t="shared" si="0"/>
        <v>325537</v>
      </c>
    </row>
    <row r="11" spans="2:5" x14ac:dyDescent="0.35">
      <c r="B11" s="8">
        <v>8</v>
      </c>
      <c r="C11" s="4">
        <v>55039</v>
      </c>
      <c r="D11" s="4"/>
      <c r="E11" s="9">
        <f t="shared" si="0"/>
        <v>380576</v>
      </c>
    </row>
    <row r="12" spans="2:5" x14ac:dyDescent="0.35">
      <c r="B12" s="8">
        <v>9</v>
      </c>
      <c r="C12" s="4">
        <f>12901+44567</f>
        <v>57468</v>
      </c>
      <c r="D12" s="4"/>
      <c r="E12" s="9">
        <f t="shared" si="0"/>
        <v>438044</v>
      </c>
    </row>
    <row r="13" spans="2:5" x14ac:dyDescent="0.35">
      <c r="B13" s="10">
        <v>10</v>
      </c>
      <c r="C13" s="11">
        <v>59982</v>
      </c>
      <c r="D13" s="11"/>
      <c r="E13" s="12">
        <f t="shared" si="0"/>
        <v>498026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24290-7DDE-4DC2-8A0F-78CFB41E4B15}">
  <dimension ref="B2:H19"/>
  <sheetViews>
    <sheetView tabSelected="1" workbookViewId="0">
      <selection activeCell="H19" sqref="H19"/>
    </sheetView>
  </sheetViews>
  <sheetFormatPr defaultRowHeight="13.5" x14ac:dyDescent="0.35"/>
  <cols>
    <col min="1" max="1" width="8.7265625" style="1"/>
    <col min="2" max="2" width="23.54296875" style="1" customWidth="1"/>
    <col min="3" max="8" width="20.81640625" style="1" customWidth="1"/>
    <col min="9" max="16384" width="8.7265625" style="1"/>
  </cols>
  <sheetData>
    <row r="2" spans="2:8" ht="14" x14ac:dyDescent="0.35"/>
    <row r="3" spans="2:8" ht="14" x14ac:dyDescent="0.35">
      <c r="C3" s="30" t="s">
        <v>5</v>
      </c>
      <c r="D3" s="31"/>
      <c r="E3" s="31"/>
      <c r="F3" s="31"/>
      <c r="G3" s="31"/>
      <c r="H3" s="31"/>
    </row>
    <row r="4" spans="2:8" ht="28" x14ac:dyDescent="0.35">
      <c r="C4" s="22" t="s">
        <v>4</v>
      </c>
      <c r="D4" s="23" t="s">
        <v>15</v>
      </c>
      <c r="E4" s="23" t="s">
        <v>16</v>
      </c>
      <c r="F4" s="23" t="s">
        <v>17</v>
      </c>
      <c r="G4" s="29" t="s">
        <v>18</v>
      </c>
      <c r="H4" s="32" t="s">
        <v>18</v>
      </c>
    </row>
    <row r="5" spans="2:8" ht="14" x14ac:dyDescent="0.35">
      <c r="B5" s="15" t="s">
        <v>19</v>
      </c>
      <c r="C5" s="4">
        <f>'Base Plan'!D7</f>
        <v>176987</v>
      </c>
      <c r="D5" s="4">
        <f>'Level Annuity'!E7</f>
        <v>303235</v>
      </c>
      <c r="E5" s="4">
        <f>'RPI Annuity'!E7</f>
        <v>357275</v>
      </c>
      <c r="F5" s="4">
        <f>'5% Annuity'!E7</f>
        <v>351668</v>
      </c>
      <c r="G5" s="4">
        <f>'Annuity &amp; Investments'!E7</f>
        <v>351668</v>
      </c>
      <c r="H5" s="33">
        <f>Investments!E7</f>
        <v>174155</v>
      </c>
    </row>
    <row r="6" spans="2:8" ht="14" x14ac:dyDescent="0.35">
      <c r="B6" s="16" t="s">
        <v>20</v>
      </c>
      <c r="C6" s="4">
        <f>'Base Plan'!D10</f>
        <v>331847</v>
      </c>
      <c r="D6" s="4">
        <f>'Level Annuity'!E10</f>
        <v>336430</v>
      </c>
      <c r="E6" s="4">
        <f>'RPI Annuity'!E10</f>
        <v>363710</v>
      </c>
      <c r="F6" s="4">
        <f>'5% Annuity'!E10</f>
        <v>351685</v>
      </c>
      <c r="G6" s="4">
        <f>'Annuity &amp; Investments'!E10</f>
        <v>351685</v>
      </c>
      <c r="H6" s="9">
        <f>Investments!E10</f>
        <v>325537</v>
      </c>
    </row>
    <row r="7" spans="2:8" ht="14" x14ac:dyDescent="0.35">
      <c r="B7" s="17" t="s">
        <v>21</v>
      </c>
      <c r="C7" s="11">
        <f>'Base Plan'!D13</f>
        <v>506151</v>
      </c>
      <c r="D7" s="11">
        <f>'Level Annuity'!E13</f>
        <v>390456</v>
      </c>
      <c r="E7" s="11">
        <f>'RPI Annuity'!E13</f>
        <v>373023</v>
      </c>
      <c r="F7" s="11">
        <f>'5% Annuity'!E13</f>
        <v>351685</v>
      </c>
      <c r="G7" s="11">
        <f>'Annuity &amp; Investments'!E13</f>
        <v>351685</v>
      </c>
      <c r="H7" s="12">
        <f>Investments!E13</f>
        <v>498026</v>
      </c>
    </row>
    <row r="8" spans="2:8" ht="14" x14ac:dyDescent="0.35">
      <c r="C8" s="14"/>
      <c r="D8" s="14"/>
      <c r="E8" s="14"/>
      <c r="F8" s="14"/>
      <c r="G8" s="14"/>
      <c r="H8" s="14"/>
    </row>
    <row r="9" spans="2:8" ht="14" x14ac:dyDescent="0.35">
      <c r="B9" s="18" t="s">
        <v>7</v>
      </c>
      <c r="C9" s="19" t="s">
        <v>22</v>
      </c>
      <c r="D9" s="19" t="s">
        <v>22</v>
      </c>
      <c r="E9" s="19" t="s">
        <v>22</v>
      </c>
      <c r="F9" s="19" t="s">
        <v>22</v>
      </c>
      <c r="G9" s="19" t="s">
        <v>22</v>
      </c>
      <c r="H9" s="20" t="s">
        <v>22</v>
      </c>
    </row>
    <row r="10" spans="2:8" ht="14" x14ac:dyDescent="0.35"/>
    <row r="11" spans="2:8" ht="14" x14ac:dyDescent="0.35">
      <c r="C11" s="30" t="s">
        <v>6</v>
      </c>
      <c r="D11" s="31"/>
      <c r="E11" s="31"/>
      <c r="F11" s="31"/>
      <c r="G11" s="31"/>
      <c r="H11" s="31"/>
    </row>
    <row r="12" spans="2:8" ht="28" x14ac:dyDescent="0.35">
      <c r="B12" s="24"/>
      <c r="C12" s="22" t="s">
        <v>4</v>
      </c>
      <c r="D12" s="23" t="s">
        <v>15</v>
      </c>
      <c r="E12" s="23" t="s">
        <v>16</v>
      </c>
      <c r="F12" s="23" t="s">
        <v>17</v>
      </c>
      <c r="G12" s="29" t="s">
        <v>18</v>
      </c>
      <c r="H12" s="32" t="s">
        <v>18</v>
      </c>
    </row>
    <row r="13" spans="2:8" ht="14" x14ac:dyDescent="0.35">
      <c r="B13" s="15" t="s">
        <v>19</v>
      </c>
      <c r="C13" s="4">
        <v>533111</v>
      </c>
      <c r="D13" s="4">
        <v>394113</v>
      </c>
      <c r="E13" s="4">
        <v>336266</v>
      </c>
      <c r="F13" s="4">
        <v>342095</v>
      </c>
      <c r="G13" s="4">
        <v>351765</v>
      </c>
      <c r="H13" s="33">
        <v>570797</v>
      </c>
    </row>
    <row r="14" spans="2:8" ht="14" x14ac:dyDescent="0.35">
      <c r="B14" s="16" t="s">
        <v>20</v>
      </c>
      <c r="C14" s="4">
        <v>422832</v>
      </c>
      <c r="D14" s="4">
        <v>399447</v>
      </c>
      <c r="E14" s="4">
        <v>365282</v>
      </c>
      <c r="F14" s="4">
        <v>378718</v>
      </c>
      <c r="G14" s="4">
        <v>400479</v>
      </c>
      <c r="H14" s="9">
        <v>494671</v>
      </c>
    </row>
    <row r="15" spans="2:8" ht="14" x14ac:dyDescent="0.35">
      <c r="B15" s="17" t="s">
        <v>21</v>
      </c>
      <c r="C15" s="11">
        <v>288291</v>
      </c>
      <c r="D15" s="11">
        <v>386181</v>
      </c>
      <c r="E15" s="11">
        <v>395454</v>
      </c>
      <c r="F15" s="11">
        <v>422902</v>
      </c>
      <c r="G15" s="11">
        <v>459115</v>
      </c>
      <c r="H15" s="12">
        <v>384849</v>
      </c>
    </row>
    <row r="16" spans="2:8" ht="14" x14ac:dyDescent="0.35"/>
    <row r="17" spans="2:2" ht="14" x14ac:dyDescent="0.35">
      <c r="B17" s="3" t="s">
        <v>13</v>
      </c>
    </row>
    <row r="18" spans="2:2" ht="14" x14ac:dyDescent="0.35">
      <c r="B18" s="13" t="s">
        <v>12</v>
      </c>
    </row>
    <row r="19" spans="2:2" ht="14" x14ac:dyDescent="0.35">
      <c r="B19" s="3" t="s">
        <v>14</v>
      </c>
    </row>
  </sheetData>
  <mergeCells count="2">
    <mergeCell ref="C3:H3"/>
    <mergeCell ref="C11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Base Plan</vt:lpstr>
      <vt:lpstr>Level Annuity</vt:lpstr>
      <vt:lpstr>RPI Annuity</vt:lpstr>
      <vt:lpstr>5% Annuity</vt:lpstr>
      <vt:lpstr>Annuity &amp; Investments</vt:lpstr>
      <vt:lpstr>Investments</vt:lpstr>
      <vt:lpstr>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Morris</dc:creator>
  <cp:lastModifiedBy>Kate Morris</cp:lastModifiedBy>
  <dcterms:created xsi:type="dcterms:W3CDTF">2021-12-02T15:57:52Z</dcterms:created>
  <dcterms:modified xsi:type="dcterms:W3CDTF">2022-06-22T10:31:31Z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1896343570</vt:i4>
  </property>
  <property fmtid="{D5CDD505-2E9C-101B-9397-08002B2CF9AE}" pid="3" name="_NewReviewCycle">
    <vt:lpwstr/>
  </property>
  <property fmtid="{D5CDD505-2E9C-101B-9397-08002B2CF9AE}" pid="4" name="_EmailSubject">
    <vt:lpwstr>Long Term Care &amp; Paraplanners Assembly</vt:lpwstr>
  </property>
  <property fmtid="{D5CDD505-2E9C-101B-9397-08002B2CF9AE}" pid="5" name="_AuthorEmail">
    <vt:lpwstr>KMorris@pnfp.co.uk</vt:lpwstr>
  </property>
  <property fmtid="{D5CDD505-2E9C-101B-9397-08002B2CF9AE}" pid="6" name="_AuthorEmailDisplayName">
    <vt:lpwstr>Kate Morris</vt:lpwstr>
  </property>
</Properties>
</file>